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7050" windowHeight="4875" tabRatio="865" activeTab="0"/>
  </bookViews>
  <sheets>
    <sheet name="GTN-Papawai Water Quality Data" sheetId="1" r:id="rId1"/>
  </sheets>
  <definedNames>
    <definedName name="_xlfn.PERCENTILE.EXC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<sst xmlns="http://schemas.openxmlformats.org/spreadsheetml/2006/main" count="25" uniqueCount="25">
  <si>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Time</t>
  </si>
  <si>
    <t>Temp</t>
  </si>
  <si>
    <t xml:space="preserve">pH </t>
  </si>
  <si>
    <t>Turbidity</t>
  </si>
  <si>
    <t>Nitrate-N</t>
  </si>
  <si>
    <t>Nitrite-N</t>
  </si>
  <si>
    <t xml:space="preserve">Papawai - Upstream </t>
  </si>
  <si>
    <t>Papawai - 50 Down</t>
  </si>
  <si>
    <t>Papawai - 200 Down</t>
  </si>
  <si>
    <t>Papawai - 540 Down</t>
  </si>
  <si>
    <t>E. coli (cfu/100ml)</t>
  </si>
  <si>
    <t>Black Disk (mm)</t>
  </si>
  <si>
    <t>BOD (Total) (g/m3)</t>
  </si>
  <si>
    <t>Suspended Solids (g/m3)</t>
  </si>
  <si>
    <t>Dissolved Inorgainc Nitrogen (DIN)</t>
  </si>
  <si>
    <t>Total Nitrogen (g/m3)</t>
  </si>
  <si>
    <t>Dissolved Reactive Phosphorus (g/m3)</t>
  </si>
  <si>
    <t>Total Dissolved Phosphorus (g/m3)</t>
  </si>
  <si>
    <t>Total Phosphorus (g/m3)</t>
  </si>
  <si>
    <t>Ammonia-Nitrogen (g/m3)</t>
  </si>
  <si>
    <t>Dissolved Oxygen</t>
  </si>
  <si>
    <t>MFE</t>
  </si>
  <si>
    <t>ANZECC Default Trigger Value</t>
  </si>
  <si>
    <t>GWRC Guideline</t>
  </si>
  <si>
    <t>Conductivity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</si>
</sst>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09]dddd\,\ d\ mmmm\ yyyy"/>
    <numFmt numFmtId="169" formatCode="[$-1409]h:mm:ss\ AM/PM"/>
    <numFmt numFmtId="170" formatCode="0.0"/>
    <numFmt numFmtId="171" formatCode="0.000"/>
    <numFmt numFmtId="172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</borders>
  <cellStyleXfs count="64">
    <xf numFmtId="2" fontId="0" fillId="0" borderId="0">
      <alignment horizontal="center" vertical="center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2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2" fontId="0" fillId="0" borderId="0" xfId="0" applyAlignment="1">
      <alignment horizontal="center" vertical="center"/>
    </xf>
    <xf numFmtId="2" fontId="0" fillId="0" borderId="0" xfId="0" applyFont="1" applyFill="1" applyBorder="1" applyAlignment="1">
      <alignment horizontal="center" wrapText="1"/>
    </xf>
    <xf numFmtId="2" fontId="1" fillId="33" borderId="10" xfId="0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170" fontId="1" fillId="33" borderId="11" xfId="0" applyNumberFormat="1" applyFont="1" applyFill="1" applyBorder="1" applyAlignment="1">
      <alignment horizontal="center" vertical="center" wrapText="1"/>
    </xf>
    <xf numFmtId="2" fontId="1" fillId="0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center" vertical="center" wrapText="1"/>
    </xf>
    <xf numFmtId="171" fontId="1" fillId="33" borderId="11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71" fontId="0" fillId="0" borderId="11" xfId="0" applyNumberFormat="1" applyFont="1" applyFill="1" applyBorder="1" applyAlignment="1">
      <alignment horizontal="center"/>
    </xf>
    <xf numFmtId="2" fontId="41" fillId="34" borderId="12" xfId="0" applyFont="1" applyFill="1" applyBorder="1" applyAlignment="1">
      <alignment horizontal="center" vertical="center" wrapText="1"/>
    </xf>
    <xf numFmtId="2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Fill="1" applyBorder="1" applyAlignment="1" applyProtection="1">
      <alignment horizontal="left"/>
      <protection/>
    </xf>
    <xf numFmtId="20" fontId="0" fillId="0" borderId="0" xfId="0" applyNumberFormat="1" applyFill="1" applyBorder="1" applyAlignment="1" applyProtection="1">
      <alignment horizontal="left"/>
      <protection/>
    </xf>
    <xf numFmtId="170" fontId="0" fillId="0" borderId="0" xfId="0" applyNumberFormat="1" applyFill="1" applyBorder="1" applyAlignment="1" applyProtection="1">
      <alignment horizontal="left"/>
      <protection/>
    </xf>
    <xf numFmtId="2" fontId="0" fillId="0" borderId="0" xfId="0" applyFill="1" applyBorder="1" applyAlignment="1" applyProtection="1">
      <alignment horizontal="left"/>
      <protection/>
    </xf>
    <xf numFmtId="171" fontId="0" fillId="0" borderId="0" xfId="0" applyNumberFormat="1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 horizontal="left"/>
      <protection/>
    </xf>
    <xf numFmtId="1" fontId="0" fillId="0" borderId="0" xfId="0" applyNumberFormat="1" applyFill="1" applyBorder="1" applyAlignment="1" applyProtection="1">
      <alignment horizontal="left"/>
      <protection/>
    </xf>
    <xf numFmtId="2" fontId="0" fillId="0" borderId="0" xfId="0" applyFont="1" applyFill="1" applyBorder="1" applyAlignment="1">
      <alignment horizontal="left" wrapText="1"/>
    </xf>
    <xf numFmtId="170" fontId="41" fillId="34" borderId="12" xfId="0" applyNumberFormat="1" applyFont="1" applyFill="1" applyBorder="1" applyAlignment="1">
      <alignment horizontal="center" vertical="center" wrapText="1"/>
    </xf>
    <xf numFmtId="2" fontId="41" fillId="34" borderId="12" xfId="0" applyNumberFormat="1" applyFont="1" applyFill="1" applyBorder="1" applyAlignment="1">
      <alignment horizontal="center" vertical="center" wrapText="1"/>
    </xf>
    <xf numFmtId="1" fontId="41" fillId="34" borderId="12" xfId="0" applyNumberFormat="1" applyFont="1" applyFill="1" applyBorder="1" applyAlignment="1">
      <alignment horizontal="center" vertical="center" wrapText="1"/>
    </xf>
    <xf numFmtId="171" fontId="41" fillId="34" borderId="12" xfId="0" applyNumberFormat="1" applyFont="1" applyFill="1" applyBorder="1" applyAlignment="1">
      <alignment horizontal="center" vertical="center" wrapText="1"/>
    </xf>
    <xf numFmtId="2" fontId="1" fillId="35" borderId="11" xfId="0" applyFont="1" applyFill="1" applyBorder="1" applyAlignment="1">
      <alignment horizontal="left" vertical="center" wrapText="1"/>
    </xf>
    <xf numFmtId="2" fontId="0" fillId="0" borderId="11" xfId="0" applyFont="1" applyFill="1" applyBorder="1" applyAlignment="1" applyProtection="1">
      <alignment horizontal="left"/>
      <protection/>
    </xf>
    <xf numFmtId="17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horizontal="left"/>
      <protection/>
    </xf>
    <xf numFmtId="2" fontId="0" fillId="0" borderId="11" xfId="0" applyNumberFormat="1" applyFont="1" applyFill="1" applyBorder="1" applyAlignment="1" applyProtection="1">
      <alignment horizontal="left"/>
      <protection/>
    </xf>
    <xf numFmtId="171" fontId="0" fillId="0" borderId="11" xfId="0" applyNumberFormat="1" applyFont="1" applyFill="1" applyBorder="1" applyAlignment="1" applyProtection="1">
      <alignment horizontal="left"/>
      <protection/>
    </xf>
    <xf numFmtId="14" fontId="0" fillId="0" borderId="11" xfId="0" applyNumberFormat="1" applyFill="1" applyBorder="1" applyAlignment="1" applyProtection="1">
      <alignment horizontal="left"/>
      <protection/>
    </xf>
    <xf numFmtId="170" fontId="0" fillId="0" borderId="11" xfId="0" applyNumberFormat="1" applyFill="1" applyBorder="1" applyAlignment="1" applyProtection="1">
      <alignment horizontal="center" vertical="center"/>
      <protection/>
    </xf>
    <xf numFmtId="2" fontId="0" fillId="0" borderId="11" xfId="0" applyFill="1" applyBorder="1" applyAlignment="1" applyProtection="1">
      <alignment horizontal="center" vertical="center"/>
      <protection/>
    </xf>
    <xf numFmtId="170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center" vertical="center"/>
      <protection/>
    </xf>
    <xf numFmtId="171" fontId="0" fillId="0" borderId="11" xfId="0" applyNumberFormat="1" applyFont="1" applyFill="1" applyBorder="1" applyAlignment="1" applyProtection="1">
      <alignment horizontal="center" vertical="center"/>
      <protection/>
    </xf>
    <xf numFmtId="171" fontId="0" fillId="0" borderId="11" xfId="0" applyNumberFormat="1" applyFill="1" applyBorder="1" applyAlignment="1" applyProtection="1">
      <alignment horizontal="center" vertical="center"/>
      <protection/>
    </xf>
    <xf numFmtId="2" fontId="0" fillId="0" borderId="11" xfId="0" applyNumberFormat="1" applyFill="1" applyBorder="1" applyAlignment="1" applyProtection="1">
      <alignment horizontal="center" vertical="center"/>
      <protection/>
    </xf>
    <xf numFmtId="1" fontId="0" fillId="0" borderId="11" xfId="0" applyNumberFormat="1" applyFill="1" applyBorder="1" applyAlignment="1" applyProtection="1">
      <alignment horizontal="center" vertical="center"/>
      <protection/>
    </xf>
    <xf numFmtId="2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left"/>
      <protection/>
    </xf>
    <xf numFmtId="2" fontId="1" fillId="36" borderId="11" xfId="0" applyFont="1" applyFill="1" applyBorder="1" applyAlignment="1">
      <alignment horizontal="left" vertical="center" wrapText="1"/>
    </xf>
    <xf numFmtId="2" fontId="1" fillId="37" borderId="11" xfId="0" applyFont="1" applyFill="1" applyBorder="1" applyAlignment="1">
      <alignment horizontal="left" vertical="center" wrapText="1"/>
    </xf>
    <xf numFmtId="2" fontId="0" fillId="33" borderId="11" xfId="0" applyFont="1" applyFill="1" applyBorder="1" applyAlignment="1" applyProtection="1">
      <alignment horizontal="left"/>
      <protection/>
    </xf>
    <xf numFmtId="20" fontId="0" fillId="33" borderId="11" xfId="0" applyNumberFormat="1" applyFill="1" applyBorder="1" applyAlignment="1" applyProtection="1">
      <alignment horizontal="center" vertical="center"/>
      <protection/>
    </xf>
    <xf numFmtId="2" fontId="0" fillId="33" borderId="11" xfId="0" applyFont="1" applyFill="1" applyBorder="1" applyAlignment="1" applyProtection="1">
      <alignment horizontal="center" vertical="center"/>
      <protection/>
    </xf>
    <xf numFmtId="2" fontId="0" fillId="33" borderId="11" xfId="0" applyFill="1" applyBorder="1" applyAlignment="1" applyProtection="1">
      <alignment horizontal="center" vertical="center"/>
      <protection/>
    </xf>
    <xf numFmtId="170" fontId="0" fillId="33" borderId="11" xfId="0" applyNumberFormat="1" applyFont="1" applyFill="1" applyBorder="1" applyAlignment="1" applyProtection="1">
      <alignment horizontal="left"/>
      <protection/>
    </xf>
    <xf numFmtId="170" fontId="0" fillId="33" borderId="11" xfId="0" applyNumberFormat="1" applyFill="1" applyBorder="1" applyAlignment="1" applyProtection="1">
      <alignment horizontal="center" vertical="center"/>
      <protection/>
    </xf>
    <xf numFmtId="170" fontId="0" fillId="33" borderId="11" xfId="0" applyNumberFormat="1" applyFont="1" applyFill="1" applyBorder="1" applyAlignment="1" applyProtection="1">
      <alignment horizontal="center" vertical="center"/>
      <protection/>
    </xf>
    <xf numFmtId="2" fontId="0" fillId="33" borderId="11" xfId="0" applyNumberFormat="1" applyFont="1" applyFill="1" applyBorder="1" applyAlignment="1" applyProtection="1">
      <alignment horizontal="left"/>
      <protection/>
    </xf>
    <xf numFmtId="2" fontId="0" fillId="33" borderId="11" xfId="0" applyNumberFormat="1" applyFont="1" applyFill="1" applyBorder="1" applyAlignment="1" applyProtection="1">
      <alignment horizontal="center" vertical="center"/>
      <protection/>
    </xf>
    <xf numFmtId="2" fontId="0" fillId="33" borderId="11" xfId="0" applyNumberFormat="1" applyFill="1" applyBorder="1" applyAlignment="1" applyProtection="1">
      <alignment horizontal="center" vertical="center"/>
      <protection/>
    </xf>
    <xf numFmtId="171" fontId="0" fillId="33" borderId="11" xfId="0" applyNumberFormat="1" applyFont="1" applyFill="1" applyBorder="1" applyAlignment="1" applyProtection="1">
      <alignment horizontal="left"/>
      <protection/>
    </xf>
    <xf numFmtId="171" fontId="0" fillId="33" borderId="11" xfId="0" applyNumberFormat="1" applyFill="1" applyBorder="1" applyAlignment="1" applyProtection="1">
      <alignment horizontal="center" vertical="center"/>
      <protection/>
    </xf>
    <xf numFmtId="171" fontId="0" fillId="33" borderId="11" xfId="0" applyNumberFormat="1" applyFont="1" applyFill="1" applyBorder="1" applyAlignment="1" applyProtection="1">
      <alignment horizontal="center" vertical="center"/>
      <protection/>
    </xf>
    <xf numFmtId="2" fontId="0" fillId="33" borderId="11" xfId="0" applyFill="1" applyBorder="1" applyAlignment="1" applyProtection="1">
      <alignment horizontal="left"/>
      <protection/>
    </xf>
    <xf numFmtId="2" fontId="1" fillId="38" borderId="10" xfId="0" applyFont="1" applyFill="1" applyBorder="1" applyAlignment="1">
      <alignment horizontal="left" vertical="center" wrapText="1"/>
    </xf>
    <xf numFmtId="2" fontId="1" fillId="38" borderId="11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85" zoomScaleNormal="85" zoomScalePageLayoutView="0" workbookViewId="0" topLeftCell="A1">
      <selection activeCell="AB15" sqref="AB15"/>
    </sheetView>
  </sheetViews>
  <sheetFormatPr defaultColWidth="9.140625" defaultRowHeight="12.75"/>
  <cols>
    <col min="1" max="1" width="19.8515625" style="26" bestFit="1" customWidth="1"/>
    <col min="2" max="2" width="5.8515625" style="26" bestFit="1" customWidth="1"/>
    <col min="3" max="3" width="12.57421875" style="25" bestFit="1" customWidth="1"/>
    <col min="4" max="4" width="10.28125" style="26" bestFit="1" customWidth="1"/>
    <col min="5" max="5" width="5.7109375" style="26" customWidth="1"/>
    <col min="6" max="6" width="6.57421875" style="25" customWidth="1"/>
    <col min="7" max="7" width="13.421875" style="25" bestFit="1" customWidth="1"/>
    <col min="8" max="8" width="7.00390625" style="25" customWidth="1"/>
    <col min="9" max="9" width="11.28125" style="29" bestFit="1" customWidth="1"/>
    <col min="10" max="10" width="9.421875" style="28" bestFit="1" customWidth="1"/>
    <col min="11" max="11" width="8.57421875" style="27" customWidth="1"/>
    <col min="12" max="12" width="9.00390625" style="28" customWidth="1"/>
    <col min="13" max="13" width="10.7109375" style="27" bestFit="1" customWidth="1"/>
    <col min="14" max="14" width="12.57421875" style="26" bestFit="1" customWidth="1"/>
    <col min="15" max="16" width="12.57421875" style="27" bestFit="1" customWidth="1"/>
    <col min="17" max="17" width="9.00390625" style="28" customWidth="1"/>
    <col min="18" max="18" width="10.57421875" style="26" bestFit="1" customWidth="1"/>
    <col min="19" max="19" width="10.28125" style="26" bestFit="1" customWidth="1"/>
    <col min="20" max="16384" width="9.140625" style="26" customWidth="1"/>
  </cols>
  <sheetData>
    <row r="1" spans="1:19" s="1" customFormat="1" ht="51">
      <c r="A1" s="30"/>
      <c r="B1" s="21" t="s">
        <v>0</v>
      </c>
      <c r="C1" s="31" t="s">
        <v>24</v>
      </c>
      <c r="D1" s="31" t="s">
        <v>20</v>
      </c>
      <c r="E1" s="21" t="s">
        <v>2</v>
      </c>
      <c r="F1" s="21" t="s">
        <v>1</v>
      </c>
      <c r="G1" s="31" t="s">
        <v>13</v>
      </c>
      <c r="H1" s="32" t="s">
        <v>12</v>
      </c>
      <c r="I1" s="33" t="s">
        <v>10</v>
      </c>
      <c r="J1" s="32" t="s">
        <v>3</v>
      </c>
      <c r="K1" s="34" t="s">
        <v>5</v>
      </c>
      <c r="L1" s="34" t="s">
        <v>4</v>
      </c>
      <c r="M1" s="34" t="s">
        <v>19</v>
      </c>
      <c r="N1" s="34" t="s">
        <v>18</v>
      </c>
      <c r="O1" s="34" t="s">
        <v>17</v>
      </c>
      <c r="P1" s="34" t="s">
        <v>16</v>
      </c>
      <c r="Q1" s="34" t="s">
        <v>15</v>
      </c>
      <c r="R1" s="33" t="s">
        <v>11</v>
      </c>
      <c r="S1" s="34" t="s">
        <v>14</v>
      </c>
    </row>
    <row r="2" spans="1:19" s="1" customFormat="1" ht="25.5" customHeight="1">
      <c r="A2" s="69" t="s">
        <v>22</v>
      </c>
      <c r="B2" s="2"/>
      <c r="C2" s="3"/>
      <c r="D2" s="4"/>
      <c r="E2" s="5">
        <v>7.2</v>
      </c>
      <c r="F2" s="2"/>
      <c r="G2" s="3"/>
      <c r="H2" s="6"/>
      <c r="I2" s="7"/>
      <c r="J2" s="6">
        <v>5.6</v>
      </c>
      <c r="K2" s="8"/>
      <c r="L2" s="9"/>
      <c r="M2" s="8">
        <v>0.021</v>
      </c>
      <c r="N2" s="9">
        <v>0.033</v>
      </c>
      <c r="O2" s="8"/>
      <c r="P2" s="9">
        <v>0.01</v>
      </c>
      <c r="Q2" s="8">
        <v>0.614</v>
      </c>
      <c r="R2" s="10">
        <v>800</v>
      </c>
      <c r="S2" s="8">
        <v>0.465</v>
      </c>
    </row>
    <row r="3" spans="1:19" s="1" customFormat="1" ht="25.5" customHeight="1">
      <c r="A3" s="70"/>
      <c r="B3" s="11"/>
      <c r="C3" s="12"/>
      <c r="D3" s="13"/>
      <c r="E3" s="14">
        <v>7.8</v>
      </c>
      <c r="F3" s="11"/>
      <c r="G3" s="12"/>
      <c r="H3" s="15"/>
      <c r="I3" s="16"/>
      <c r="J3" s="15"/>
      <c r="K3" s="17"/>
      <c r="L3" s="18"/>
      <c r="M3" s="17"/>
      <c r="N3" s="18"/>
      <c r="O3" s="17"/>
      <c r="P3" s="18"/>
      <c r="Q3" s="17"/>
      <c r="R3" s="19"/>
      <c r="S3" s="17"/>
    </row>
    <row r="4" spans="1:19" s="1" customFormat="1" ht="12.75">
      <c r="A4" s="53" t="s">
        <v>23</v>
      </c>
      <c r="B4" s="11"/>
      <c r="C4" s="12"/>
      <c r="D4" s="13"/>
      <c r="E4" s="14"/>
      <c r="F4" s="11"/>
      <c r="G4" s="12"/>
      <c r="H4" s="15"/>
      <c r="I4" s="16"/>
      <c r="J4" s="15"/>
      <c r="K4" s="17"/>
      <c r="L4" s="18"/>
      <c r="M4" s="17"/>
      <c r="N4" s="18"/>
      <c r="O4" s="17"/>
      <c r="P4" s="18">
        <v>0.014</v>
      </c>
      <c r="Q4" s="17"/>
      <c r="R4" s="19"/>
      <c r="S4" s="17"/>
    </row>
    <row r="5" spans="1:19" s="1" customFormat="1" ht="12.75">
      <c r="A5" s="54" t="s">
        <v>21</v>
      </c>
      <c r="B5" s="11"/>
      <c r="C5" s="12"/>
      <c r="D5" s="13"/>
      <c r="E5" s="14"/>
      <c r="F5" s="11"/>
      <c r="G5" s="12"/>
      <c r="H5" s="15"/>
      <c r="I5" s="16">
        <v>260</v>
      </c>
      <c r="J5" s="15"/>
      <c r="K5" s="17"/>
      <c r="L5" s="18"/>
      <c r="M5" s="17"/>
      <c r="N5" s="18"/>
      <c r="O5" s="17"/>
      <c r="P5" s="18"/>
      <c r="Q5" s="17"/>
      <c r="R5" s="19"/>
      <c r="S5" s="17"/>
    </row>
    <row r="6" spans="1:19" s="22" customFormat="1" ht="12.75">
      <c r="A6" s="35" t="s">
        <v>6</v>
      </c>
      <c r="B6" s="55"/>
      <c r="C6" s="37"/>
      <c r="D6" s="55"/>
      <c r="E6" s="36"/>
      <c r="F6" s="59"/>
      <c r="G6" s="37"/>
      <c r="H6" s="59"/>
      <c r="I6" s="38"/>
      <c r="J6" s="62"/>
      <c r="K6" s="40"/>
      <c r="L6" s="62"/>
      <c r="M6" s="40"/>
      <c r="N6" s="55"/>
      <c r="O6" s="40"/>
      <c r="P6" s="65"/>
      <c r="Q6" s="39"/>
      <c r="R6" s="55"/>
      <c r="S6" s="36"/>
    </row>
    <row r="7" spans="1:19" ht="12.75">
      <c r="A7" s="41">
        <v>41262</v>
      </c>
      <c r="B7" s="56">
        <v>0.4173611111111111</v>
      </c>
      <c r="C7" s="42">
        <v>114.8</v>
      </c>
      <c r="D7" s="58">
        <v>2.89</v>
      </c>
      <c r="E7" s="43">
        <v>7.3</v>
      </c>
      <c r="F7" s="60">
        <v>15.6</v>
      </c>
      <c r="G7" s="44">
        <v>2</v>
      </c>
      <c r="H7" s="61">
        <v>0.5</v>
      </c>
      <c r="I7" s="45">
        <v>76</v>
      </c>
      <c r="J7" s="63">
        <v>0.54</v>
      </c>
      <c r="K7" s="47">
        <v>0.005</v>
      </c>
      <c r="L7" s="63">
        <v>0.53</v>
      </c>
      <c r="M7" s="47">
        <v>0.005</v>
      </c>
      <c r="N7" s="58"/>
      <c r="O7" s="48">
        <v>0.016</v>
      </c>
      <c r="P7" s="66">
        <v>0.013</v>
      </c>
      <c r="Q7" s="49">
        <v>0.73</v>
      </c>
      <c r="R7" s="68"/>
      <c r="S7" s="20">
        <f>SUM(M7,L7,K7)</f>
        <v>0.54</v>
      </c>
    </row>
    <row r="8" spans="1:19" ht="12.75">
      <c r="A8" s="41">
        <v>41305</v>
      </c>
      <c r="B8" s="56">
        <v>0.6375000000000001</v>
      </c>
      <c r="C8" s="42">
        <v>126</v>
      </c>
      <c r="D8" s="58">
        <v>2.49</v>
      </c>
      <c r="E8" s="43">
        <v>7.16</v>
      </c>
      <c r="F8" s="60">
        <v>17.4</v>
      </c>
      <c r="G8" s="42">
        <v>3</v>
      </c>
      <c r="H8" s="60">
        <v>0.5</v>
      </c>
      <c r="I8" s="50">
        <v>16</v>
      </c>
      <c r="J8" s="64">
        <v>1.15</v>
      </c>
      <c r="K8" s="48">
        <v>0.005</v>
      </c>
      <c r="L8" s="64">
        <v>0.28</v>
      </c>
      <c r="M8" s="48">
        <v>0.005</v>
      </c>
      <c r="N8" s="58"/>
      <c r="O8" s="48">
        <v>0.013</v>
      </c>
      <c r="P8" s="66">
        <v>0.005</v>
      </c>
      <c r="Q8" s="49">
        <v>0.65</v>
      </c>
      <c r="R8" s="68"/>
      <c r="S8" s="20">
        <f aca="true" t="shared" si="0" ref="S8:S45">SUM(M8,L8,K8)</f>
        <v>0.29000000000000004</v>
      </c>
    </row>
    <row r="9" spans="1:19" ht="12.75">
      <c r="A9" s="41">
        <v>41326</v>
      </c>
      <c r="B9" s="56">
        <v>0.5625</v>
      </c>
      <c r="C9" s="42"/>
      <c r="D9" s="58"/>
      <c r="E9" s="43"/>
      <c r="F9" s="60"/>
      <c r="G9" s="42">
        <v>5</v>
      </c>
      <c r="H9" s="60">
        <v>0.5</v>
      </c>
      <c r="I9" s="50">
        <v>40</v>
      </c>
      <c r="J9" s="64">
        <v>2.04</v>
      </c>
      <c r="K9" s="48">
        <v>0.005</v>
      </c>
      <c r="L9" s="64">
        <v>0.66</v>
      </c>
      <c r="M9" s="48">
        <v>0.005</v>
      </c>
      <c r="N9" s="58"/>
      <c r="O9" s="48">
        <v>0.009</v>
      </c>
      <c r="P9" s="66">
        <v>0.006</v>
      </c>
      <c r="Q9" s="49">
        <v>0.76</v>
      </c>
      <c r="R9" s="68"/>
      <c r="S9" s="20">
        <f t="shared" si="0"/>
        <v>0.67</v>
      </c>
    </row>
    <row r="10" spans="1:19" ht="12.75">
      <c r="A10" s="41">
        <v>41337</v>
      </c>
      <c r="B10" s="56">
        <v>0.5208333333333334</v>
      </c>
      <c r="C10" s="42">
        <v>104.2</v>
      </c>
      <c r="D10" s="58">
        <v>6.5</v>
      </c>
      <c r="E10" s="43">
        <v>6.88</v>
      </c>
      <c r="F10" s="60">
        <v>15.4</v>
      </c>
      <c r="G10" s="42">
        <v>2.5</v>
      </c>
      <c r="H10" s="60">
        <v>0.5</v>
      </c>
      <c r="I10" s="50">
        <v>190</v>
      </c>
      <c r="J10" s="64">
        <v>1.8</v>
      </c>
      <c r="K10" s="48">
        <v>0.005</v>
      </c>
      <c r="L10" s="64">
        <v>0.35</v>
      </c>
      <c r="M10" s="48">
        <v>0.005</v>
      </c>
      <c r="N10" s="58"/>
      <c r="O10" s="48">
        <v>0.015</v>
      </c>
      <c r="P10" s="66">
        <v>0.012</v>
      </c>
      <c r="Q10" s="49">
        <v>0.69</v>
      </c>
      <c r="R10" s="68"/>
      <c r="S10" s="20">
        <f t="shared" si="0"/>
        <v>0.36</v>
      </c>
    </row>
    <row r="11" spans="1:19" ht="12.75">
      <c r="A11" s="41">
        <v>41354</v>
      </c>
      <c r="B11" s="56">
        <v>0.43263888888888885</v>
      </c>
      <c r="C11" s="42">
        <v>115.7</v>
      </c>
      <c r="D11" s="58">
        <v>6.61</v>
      </c>
      <c r="E11" s="43">
        <v>6.87</v>
      </c>
      <c r="F11" s="60">
        <v>13</v>
      </c>
      <c r="G11" s="42">
        <v>5</v>
      </c>
      <c r="H11" s="60">
        <v>0.5</v>
      </c>
      <c r="I11" s="50">
        <v>100</v>
      </c>
      <c r="J11" s="64">
        <v>1.9</v>
      </c>
      <c r="K11" s="48">
        <v>0.005</v>
      </c>
      <c r="L11" s="64">
        <v>0.78</v>
      </c>
      <c r="M11" s="48">
        <v>0.005</v>
      </c>
      <c r="N11" s="58"/>
      <c r="O11" s="48">
        <v>0.016</v>
      </c>
      <c r="P11" s="66">
        <v>0.019</v>
      </c>
      <c r="Q11" s="49">
        <v>1.01</v>
      </c>
      <c r="R11" s="68"/>
      <c r="S11" s="20">
        <f t="shared" si="0"/>
        <v>0.79</v>
      </c>
    </row>
    <row r="12" spans="1:19" ht="12.75">
      <c r="A12" s="41">
        <v>41367</v>
      </c>
      <c r="B12" s="56">
        <v>0.38819444444444445</v>
      </c>
      <c r="C12" s="42">
        <v>109</v>
      </c>
      <c r="D12" s="58">
        <v>5.78</v>
      </c>
      <c r="E12" s="43">
        <v>7.44</v>
      </c>
      <c r="F12" s="60">
        <v>14.8</v>
      </c>
      <c r="G12" s="42">
        <v>2.5</v>
      </c>
      <c r="H12" s="60">
        <v>1.5</v>
      </c>
      <c r="I12" s="50">
        <v>190</v>
      </c>
      <c r="J12" s="64">
        <v>3.02</v>
      </c>
      <c r="K12" s="48">
        <v>0.005</v>
      </c>
      <c r="L12" s="64">
        <v>0.68</v>
      </c>
      <c r="M12" s="48">
        <v>0.01</v>
      </c>
      <c r="N12" s="58"/>
      <c r="O12" s="48">
        <v>0.018</v>
      </c>
      <c r="P12" s="66">
        <v>0.018</v>
      </c>
      <c r="Q12" s="49">
        <v>0.91</v>
      </c>
      <c r="R12" s="68"/>
      <c r="S12" s="20">
        <f t="shared" si="0"/>
        <v>0.6950000000000001</v>
      </c>
    </row>
    <row r="13" spans="1:19" ht="12.75">
      <c r="A13" s="41">
        <v>41373</v>
      </c>
      <c r="B13" s="56">
        <v>0.4395833333333334</v>
      </c>
      <c r="C13" s="42">
        <v>103.7</v>
      </c>
      <c r="D13" s="58">
        <v>8.52</v>
      </c>
      <c r="E13" s="43">
        <v>7.76</v>
      </c>
      <c r="F13" s="60">
        <v>13.1</v>
      </c>
      <c r="G13" s="42">
        <v>3</v>
      </c>
      <c r="H13" s="60">
        <v>0.5</v>
      </c>
      <c r="I13" s="50">
        <v>170</v>
      </c>
      <c r="J13" s="64">
        <v>2.41</v>
      </c>
      <c r="K13" s="48">
        <v>0.005</v>
      </c>
      <c r="L13" s="64">
        <v>0.61</v>
      </c>
      <c r="M13" s="48">
        <v>0.02</v>
      </c>
      <c r="N13" s="58"/>
      <c r="O13" s="48">
        <v>0.019</v>
      </c>
      <c r="P13" s="66">
        <v>0.018</v>
      </c>
      <c r="Q13" s="49">
        <v>0.92</v>
      </c>
      <c r="R13" s="68"/>
      <c r="S13" s="20">
        <f t="shared" si="0"/>
        <v>0.635</v>
      </c>
    </row>
    <row r="14" spans="1:19" ht="12.75">
      <c r="A14" s="41">
        <v>41379</v>
      </c>
      <c r="B14" s="56">
        <v>0.46597222222222223</v>
      </c>
      <c r="C14" s="42">
        <v>103.3</v>
      </c>
      <c r="D14" s="58">
        <v>9.08</v>
      </c>
      <c r="E14" s="43">
        <v>7.63</v>
      </c>
      <c r="F14" s="60">
        <v>13.5</v>
      </c>
      <c r="G14" s="42">
        <v>6.5</v>
      </c>
      <c r="H14" s="60">
        <v>3</v>
      </c>
      <c r="I14" s="50">
        <v>92</v>
      </c>
      <c r="J14" s="64">
        <v>1.57</v>
      </c>
      <c r="K14" s="48">
        <v>0.005</v>
      </c>
      <c r="L14" s="64">
        <v>0.61</v>
      </c>
      <c r="M14" s="48">
        <v>0.01</v>
      </c>
      <c r="N14" s="58"/>
      <c r="O14" s="48">
        <v>0.015</v>
      </c>
      <c r="P14" s="66">
        <v>0.017</v>
      </c>
      <c r="Q14" s="49">
        <v>0.81</v>
      </c>
      <c r="R14" s="68"/>
      <c r="S14" s="20">
        <f t="shared" si="0"/>
        <v>0.625</v>
      </c>
    </row>
    <row r="15" spans="1:19" ht="12.75">
      <c r="A15" s="41">
        <v>41395</v>
      </c>
      <c r="B15" s="56">
        <v>0.4298611111111111</v>
      </c>
      <c r="C15" s="43">
        <v>102.5</v>
      </c>
      <c r="D15" s="58">
        <v>7.17</v>
      </c>
      <c r="E15" s="43">
        <v>7.1</v>
      </c>
      <c r="F15" s="58">
        <v>13.2</v>
      </c>
      <c r="G15" s="42">
        <v>2.5</v>
      </c>
      <c r="H15" s="60">
        <v>0.5</v>
      </c>
      <c r="I15" s="50">
        <v>190</v>
      </c>
      <c r="J15" s="64">
        <v>2.7</v>
      </c>
      <c r="K15" s="48">
        <v>0.005</v>
      </c>
      <c r="L15" s="58">
        <v>0.73</v>
      </c>
      <c r="M15" s="43">
        <v>0.03</v>
      </c>
      <c r="N15" s="58"/>
      <c r="O15" s="48">
        <v>0.019</v>
      </c>
      <c r="P15" s="66">
        <v>0.02</v>
      </c>
      <c r="Q15" s="43">
        <v>0.09</v>
      </c>
      <c r="R15" s="68"/>
      <c r="S15" s="20">
        <f t="shared" si="0"/>
        <v>0.765</v>
      </c>
    </row>
    <row r="16" spans="1:19" s="22" customFormat="1" ht="12.75">
      <c r="A16" s="35" t="s">
        <v>7</v>
      </c>
      <c r="B16" s="57"/>
      <c r="C16" s="44"/>
      <c r="D16" s="57"/>
      <c r="E16" s="51"/>
      <c r="F16" s="61"/>
      <c r="G16" s="44"/>
      <c r="H16" s="61"/>
      <c r="I16" s="45"/>
      <c r="J16" s="63"/>
      <c r="K16" s="47"/>
      <c r="L16" s="63"/>
      <c r="M16" s="47"/>
      <c r="N16" s="57"/>
      <c r="O16" s="47"/>
      <c r="P16" s="67"/>
      <c r="Q16" s="46"/>
      <c r="R16" s="55"/>
      <c r="S16" s="20"/>
    </row>
    <row r="17" spans="1:19" ht="12.75">
      <c r="A17" s="41">
        <v>41262</v>
      </c>
      <c r="B17" s="56">
        <v>0.4472222222222222</v>
      </c>
      <c r="C17" s="42">
        <v>120</v>
      </c>
      <c r="D17" s="58">
        <v>4.18</v>
      </c>
      <c r="E17" s="43">
        <v>7.07</v>
      </c>
      <c r="F17" s="60">
        <v>16</v>
      </c>
      <c r="G17" s="42">
        <v>2</v>
      </c>
      <c r="H17" s="60">
        <v>0.5</v>
      </c>
      <c r="I17" s="50">
        <v>110</v>
      </c>
      <c r="J17" s="64">
        <v>1.08</v>
      </c>
      <c r="K17" s="48">
        <v>0.005</v>
      </c>
      <c r="L17" s="64">
        <v>0.56</v>
      </c>
      <c r="M17" s="48">
        <v>0.14</v>
      </c>
      <c r="N17" s="58"/>
      <c r="O17" s="48">
        <v>0.084</v>
      </c>
      <c r="P17" s="66">
        <v>0.079</v>
      </c>
      <c r="Q17" s="49">
        <v>0.96</v>
      </c>
      <c r="R17" s="68"/>
      <c r="S17" s="20">
        <f t="shared" si="0"/>
        <v>0.7050000000000001</v>
      </c>
    </row>
    <row r="18" spans="1:19" ht="12.75">
      <c r="A18" s="41">
        <v>41305</v>
      </c>
      <c r="B18" s="56">
        <v>0.65625</v>
      </c>
      <c r="C18" s="42">
        <v>130.2</v>
      </c>
      <c r="D18" s="58">
        <v>4.28</v>
      </c>
      <c r="E18" s="43">
        <v>7.21</v>
      </c>
      <c r="F18" s="60">
        <v>17.9</v>
      </c>
      <c r="G18" s="42">
        <v>3</v>
      </c>
      <c r="H18" s="60">
        <v>0.5</v>
      </c>
      <c r="I18" s="50">
        <v>28</v>
      </c>
      <c r="J18" s="64">
        <v>2.18</v>
      </c>
      <c r="K18" s="48">
        <v>0.01</v>
      </c>
      <c r="L18" s="64">
        <v>0.28</v>
      </c>
      <c r="M18" s="48">
        <v>0.005</v>
      </c>
      <c r="N18" s="58"/>
      <c r="O18" s="48">
        <v>0.094</v>
      </c>
      <c r="P18" s="66">
        <v>0.087</v>
      </c>
      <c r="Q18" s="49">
        <v>0.79</v>
      </c>
      <c r="R18" s="68"/>
      <c r="S18" s="20">
        <f t="shared" si="0"/>
        <v>0.29500000000000004</v>
      </c>
    </row>
    <row r="19" spans="1:19" ht="12.75">
      <c r="A19" s="52">
        <v>41326</v>
      </c>
      <c r="B19" s="56">
        <v>0.5437500000000001</v>
      </c>
      <c r="C19" s="42">
        <v>125.5</v>
      </c>
      <c r="D19" s="58">
        <v>5.32</v>
      </c>
      <c r="E19" s="43">
        <v>6.57</v>
      </c>
      <c r="F19" s="60">
        <v>17.2</v>
      </c>
      <c r="G19" s="42">
        <v>5</v>
      </c>
      <c r="H19" s="60">
        <v>0.5</v>
      </c>
      <c r="I19" s="50">
        <v>52</v>
      </c>
      <c r="J19" s="64">
        <v>2.53</v>
      </c>
      <c r="K19" s="48">
        <v>0.005</v>
      </c>
      <c r="L19" s="64">
        <v>0.62</v>
      </c>
      <c r="M19" s="48">
        <v>0.03</v>
      </c>
      <c r="N19" s="58"/>
      <c r="O19" s="48">
        <v>0.048</v>
      </c>
      <c r="P19" s="66">
        <v>0.038</v>
      </c>
      <c r="Q19" s="49">
        <v>0.99</v>
      </c>
      <c r="R19" s="68"/>
      <c r="S19" s="20">
        <f t="shared" si="0"/>
        <v>0.655</v>
      </c>
    </row>
    <row r="20" spans="1:19" ht="12.75">
      <c r="A20" s="41">
        <v>41337</v>
      </c>
      <c r="B20" s="56">
        <v>0.5270833333333333</v>
      </c>
      <c r="C20" s="42">
        <v>114.9</v>
      </c>
      <c r="D20" s="58">
        <v>7.2</v>
      </c>
      <c r="E20" s="43">
        <v>7.23</v>
      </c>
      <c r="F20" s="60">
        <v>15.7</v>
      </c>
      <c r="G20" s="42">
        <v>2.5</v>
      </c>
      <c r="H20" s="60">
        <v>2</v>
      </c>
      <c r="I20" s="50">
        <v>140</v>
      </c>
      <c r="J20" s="64">
        <v>2.38</v>
      </c>
      <c r="K20" s="48">
        <v>0.005</v>
      </c>
      <c r="L20" s="64">
        <v>0.27</v>
      </c>
      <c r="M20" s="48">
        <v>0.12</v>
      </c>
      <c r="N20" s="58"/>
      <c r="O20" s="48">
        <v>0.145</v>
      </c>
      <c r="P20" s="66">
        <v>0.14</v>
      </c>
      <c r="Q20" s="49">
        <v>1.03</v>
      </c>
      <c r="R20" s="68"/>
      <c r="S20" s="20">
        <f t="shared" si="0"/>
        <v>0.395</v>
      </c>
    </row>
    <row r="21" spans="1:19" ht="12.75">
      <c r="A21" s="41">
        <v>41354</v>
      </c>
      <c r="B21" s="56">
        <v>0.44305555555555554</v>
      </c>
      <c r="C21" s="42">
        <v>127.6</v>
      </c>
      <c r="D21" s="58">
        <v>6.8</v>
      </c>
      <c r="E21" s="43">
        <v>6.76</v>
      </c>
      <c r="F21" s="60">
        <v>13.2</v>
      </c>
      <c r="G21" s="42">
        <v>6</v>
      </c>
      <c r="H21" s="60">
        <v>1</v>
      </c>
      <c r="I21" s="50">
        <v>390</v>
      </c>
      <c r="J21" s="64">
        <v>2.18</v>
      </c>
      <c r="K21" s="48">
        <v>0.005</v>
      </c>
      <c r="L21" s="64">
        <v>0.75</v>
      </c>
      <c r="M21" s="48">
        <v>0.45</v>
      </c>
      <c r="N21" s="58"/>
      <c r="O21" s="48">
        <v>0.191</v>
      </c>
      <c r="P21" s="66">
        <v>0.184</v>
      </c>
      <c r="Q21" s="49">
        <v>1.67</v>
      </c>
      <c r="R21" s="68"/>
      <c r="S21" s="20">
        <f t="shared" si="0"/>
        <v>1.2049999999999998</v>
      </c>
    </row>
    <row r="22" spans="1:19" ht="12.75">
      <c r="A22" s="41">
        <v>41367</v>
      </c>
      <c r="B22" s="56">
        <v>0.3986111111111111</v>
      </c>
      <c r="C22" s="42">
        <v>114.7</v>
      </c>
      <c r="D22" s="58">
        <v>6.11</v>
      </c>
      <c r="E22" s="43">
        <v>6.82</v>
      </c>
      <c r="F22" s="60">
        <v>14.9</v>
      </c>
      <c r="G22" s="42">
        <v>2.5</v>
      </c>
      <c r="H22" s="60">
        <v>1.5</v>
      </c>
      <c r="I22" s="50">
        <v>160</v>
      </c>
      <c r="J22" s="64">
        <v>3.38</v>
      </c>
      <c r="K22" s="48">
        <v>0.005</v>
      </c>
      <c r="L22" s="64">
        <v>0.66</v>
      </c>
      <c r="M22" s="48">
        <v>0.2</v>
      </c>
      <c r="N22" s="58"/>
      <c r="O22" s="48">
        <v>0.1</v>
      </c>
      <c r="P22" s="66">
        <v>0.095</v>
      </c>
      <c r="Q22" s="49">
        <v>1.23</v>
      </c>
      <c r="R22" s="68"/>
      <c r="S22" s="20">
        <f t="shared" si="0"/>
        <v>0.8650000000000001</v>
      </c>
    </row>
    <row r="23" spans="1:19" ht="12.75">
      <c r="A23" s="41">
        <v>41373</v>
      </c>
      <c r="B23" s="56">
        <v>0.45069444444444445</v>
      </c>
      <c r="C23" s="42">
        <v>109.4</v>
      </c>
      <c r="D23" s="58">
        <v>7.94</v>
      </c>
      <c r="E23" s="43">
        <v>7.23</v>
      </c>
      <c r="F23" s="60">
        <v>13.2</v>
      </c>
      <c r="G23" s="42">
        <v>3</v>
      </c>
      <c r="H23" s="60">
        <v>0.5</v>
      </c>
      <c r="I23" s="50">
        <v>81</v>
      </c>
      <c r="J23" s="64">
        <v>3.81</v>
      </c>
      <c r="K23" s="48">
        <v>0.01</v>
      </c>
      <c r="L23" s="64">
        <v>0.73</v>
      </c>
      <c r="M23" s="48">
        <v>0.23</v>
      </c>
      <c r="N23" s="58"/>
      <c r="O23" s="48">
        <v>0.099</v>
      </c>
      <c r="P23" s="66">
        <v>0.092</v>
      </c>
      <c r="Q23" s="49">
        <v>1.2</v>
      </c>
      <c r="R23" s="68"/>
      <c r="S23" s="20">
        <f t="shared" si="0"/>
        <v>0.97</v>
      </c>
    </row>
    <row r="24" spans="1:19" ht="12.75">
      <c r="A24" s="41">
        <v>41379</v>
      </c>
      <c r="B24" s="56">
        <v>0.4763888888888889</v>
      </c>
      <c r="C24" s="42">
        <v>108.5</v>
      </c>
      <c r="D24" s="58">
        <v>8.59</v>
      </c>
      <c r="E24" s="43">
        <v>6.85</v>
      </c>
      <c r="F24" s="60">
        <v>13.6</v>
      </c>
      <c r="G24" s="42">
        <v>6.5</v>
      </c>
      <c r="H24" s="60">
        <v>3</v>
      </c>
      <c r="I24" s="50">
        <v>77</v>
      </c>
      <c r="J24" s="64">
        <v>2.26</v>
      </c>
      <c r="K24" s="48">
        <v>0.01</v>
      </c>
      <c r="L24" s="64">
        <v>0.65</v>
      </c>
      <c r="M24" s="48">
        <v>0.18</v>
      </c>
      <c r="N24" s="58"/>
      <c r="O24" s="48">
        <v>0.068</v>
      </c>
      <c r="P24" s="66">
        <v>0.081</v>
      </c>
      <c r="Q24" s="49">
        <v>1.16</v>
      </c>
      <c r="R24" s="68"/>
      <c r="S24" s="20">
        <f t="shared" si="0"/>
        <v>0.8400000000000001</v>
      </c>
    </row>
    <row r="25" spans="1:19" ht="12.75">
      <c r="A25" s="41">
        <v>41395</v>
      </c>
      <c r="B25" s="56">
        <v>0.4375</v>
      </c>
      <c r="C25" s="43">
        <v>107.2</v>
      </c>
      <c r="D25" s="58">
        <v>7.03</v>
      </c>
      <c r="E25" s="43">
        <v>7.22</v>
      </c>
      <c r="F25" s="58">
        <v>13.3</v>
      </c>
      <c r="G25" s="42">
        <v>2.5</v>
      </c>
      <c r="H25" s="60">
        <v>0.5</v>
      </c>
      <c r="I25" s="50">
        <v>270</v>
      </c>
      <c r="J25" s="64">
        <v>3.68</v>
      </c>
      <c r="K25" s="48">
        <v>0.02</v>
      </c>
      <c r="L25" s="58">
        <v>0.73</v>
      </c>
      <c r="M25" s="43">
        <v>0.13</v>
      </c>
      <c r="N25" s="58"/>
      <c r="O25" s="48">
        <v>0.084</v>
      </c>
      <c r="P25" s="66">
        <v>0.078</v>
      </c>
      <c r="Q25" s="43">
        <v>1.19</v>
      </c>
      <c r="R25" s="68"/>
      <c r="S25" s="20">
        <f t="shared" si="0"/>
        <v>0.88</v>
      </c>
    </row>
    <row r="26" spans="1:19" s="22" customFormat="1" ht="12.75">
      <c r="A26" s="35" t="s">
        <v>8</v>
      </c>
      <c r="B26" s="57"/>
      <c r="C26" s="44"/>
      <c r="D26" s="57"/>
      <c r="E26" s="51"/>
      <c r="F26" s="61"/>
      <c r="G26" s="44"/>
      <c r="H26" s="61"/>
      <c r="I26" s="45"/>
      <c r="J26" s="63"/>
      <c r="K26" s="47"/>
      <c r="L26" s="63"/>
      <c r="M26" s="47"/>
      <c r="N26" s="57"/>
      <c r="O26" s="47"/>
      <c r="P26" s="67"/>
      <c r="Q26" s="46"/>
      <c r="R26" s="55"/>
      <c r="S26" s="20"/>
    </row>
    <row r="27" spans="1:19" ht="12.75">
      <c r="A27" s="41">
        <v>41262</v>
      </c>
      <c r="B27" s="56">
        <v>0.44027777777777777</v>
      </c>
      <c r="C27" s="42">
        <v>120.5</v>
      </c>
      <c r="D27" s="58">
        <v>4.5</v>
      </c>
      <c r="E27" s="43">
        <v>7.11</v>
      </c>
      <c r="F27" s="60">
        <v>16.2</v>
      </c>
      <c r="G27" s="42">
        <v>2</v>
      </c>
      <c r="H27" s="60">
        <v>0.5</v>
      </c>
      <c r="I27" s="50">
        <v>150</v>
      </c>
      <c r="J27" s="64">
        <v>1.19</v>
      </c>
      <c r="K27" s="48">
        <v>0.01</v>
      </c>
      <c r="L27" s="64">
        <v>0.56</v>
      </c>
      <c r="M27" s="48">
        <v>0.11</v>
      </c>
      <c r="N27" s="58"/>
      <c r="O27" s="48">
        <v>0.074</v>
      </c>
      <c r="P27" s="66">
        <v>0.071</v>
      </c>
      <c r="Q27" s="49">
        <v>0.91</v>
      </c>
      <c r="R27" s="68"/>
      <c r="S27" s="20">
        <f t="shared" si="0"/>
        <v>0.68</v>
      </c>
    </row>
    <row r="28" spans="1:19" ht="12.75">
      <c r="A28" s="41">
        <v>41305</v>
      </c>
      <c r="B28" s="56">
        <v>0.6506944444444445</v>
      </c>
      <c r="C28" s="42">
        <v>129.9</v>
      </c>
      <c r="D28" s="58">
        <v>4.76</v>
      </c>
      <c r="E28" s="43">
        <v>7.36</v>
      </c>
      <c r="F28" s="60">
        <v>18.4</v>
      </c>
      <c r="G28" s="42">
        <v>3</v>
      </c>
      <c r="H28" s="60">
        <v>0.5</v>
      </c>
      <c r="I28" s="50">
        <v>38</v>
      </c>
      <c r="J28" s="64">
        <v>1.52</v>
      </c>
      <c r="K28" s="48">
        <v>0.005</v>
      </c>
      <c r="L28" s="64">
        <v>0.29</v>
      </c>
      <c r="M28" s="48">
        <v>0.005</v>
      </c>
      <c r="N28" s="58"/>
      <c r="O28" s="48">
        <v>0.083</v>
      </c>
      <c r="P28" s="66">
        <v>0.071</v>
      </c>
      <c r="Q28" s="49">
        <v>0.72</v>
      </c>
      <c r="R28" s="68"/>
      <c r="S28" s="20">
        <f t="shared" si="0"/>
        <v>0.3</v>
      </c>
    </row>
    <row r="29" spans="1:19" ht="12.75">
      <c r="A29" s="41">
        <v>41326</v>
      </c>
      <c r="B29" s="56">
        <v>0.6069444444444444</v>
      </c>
      <c r="C29" s="42">
        <v>126.6</v>
      </c>
      <c r="D29" s="58">
        <v>4.83</v>
      </c>
      <c r="E29" s="43">
        <v>7.02</v>
      </c>
      <c r="F29" s="60">
        <v>17.8</v>
      </c>
      <c r="G29" s="42">
        <v>2.5</v>
      </c>
      <c r="H29" s="60">
        <v>0.5</v>
      </c>
      <c r="I29" s="50">
        <v>68</v>
      </c>
      <c r="J29" s="64">
        <v>1.57</v>
      </c>
      <c r="K29" s="48">
        <v>0.005</v>
      </c>
      <c r="L29" s="64">
        <v>0.59</v>
      </c>
      <c r="M29" s="48">
        <v>0.005</v>
      </c>
      <c r="N29" s="58"/>
      <c r="O29" s="48">
        <v>0.062</v>
      </c>
      <c r="P29" s="66">
        <v>0.045</v>
      </c>
      <c r="Q29" s="49">
        <v>0.88</v>
      </c>
      <c r="R29" s="68"/>
      <c r="S29" s="20">
        <f t="shared" si="0"/>
        <v>0.6</v>
      </c>
    </row>
    <row r="30" spans="1:19" ht="12.75">
      <c r="A30" s="41">
        <v>41337</v>
      </c>
      <c r="B30" s="56">
        <v>0.5354166666666667</v>
      </c>
      <c r="C30" s="42">
        <v>114.4</v>
      </c>
      <c r="D30" s="58">
        <v>5.21</v>
      </c>
      <c r="E30" s="43">
        <v>7.15</v>
      </c>
      <c r="F30" s="60">
        <v>15.8</v>
      </c>
      <c r="G30" s="42">
        <v>2.5</v>
      </c>
      <c r="H30" s="60">
        <v>1</v>
      </c>
      <c r="I30" s="50">
        <v>40</v>
      </c>
      <c r="J30" s="64">
        <v>1.63</v>
      </c>
      <c r="K30" s="48">
        <v>0.01</v>
      </c>
      <c r="L30" s="64">
        <v>0.31</v>
      </c>
      <c r="M30" s="48">
        <v>0.09</v>
      </c>
      <c r="N30" s="58"/>
      <c r="O30" s="48">
        <v>0.122</v>
      </c>
      <c r="P30" s="66">
        <v>0.116</v>
      </c>
      <c r="Q30" s="49">
        <v>0.94</v>
      </c>
      <c r="R30" s="68"/>
      <c r="S30" s="20">
        <f t="shared" si="0"/>
        <v>0.41000000000000003</v>
      </c>
    </row>
    <row r="31" spans="1:19" ht="12.75">
      <c r="A31" s="41">
        <v>41354</v>
      </c>
      <c r="B31" s="56">
        <v>0.45</v>
      </c>
      <c r="C31" s="42">
        <v>126.5</v>
      </c>
      <c r="D31" s="58">
        <v>4.44</v>
      </c>
      <c r="E31" s="43">
        <v>6.68</v>
      </c>
      <c r="F31" s="60">
        <v>12.9</v>
      </c>
      <c r="G31" s="42">
        <v>2.5</v>
      </c>
      <c r="H31" s="60">
        <v>0.5</v>
      </c>
      <c r="I31" s="50">
        <v>180</v>
      </c>
      <c r="J31" s="64">
        <v>1.44</v>
      </c>
      <c r="K31" s="48">
        <v>0.04</v>
      </c>
      <c r="L31" s="64">
        <v>0.86</v>
      </c>
      <c r="M31" s="48">
        <v>0.29</v>
      </c>
      <c r="N31" s="58"/>
      <c r="O31" s="48">
        <v>0.175</v>
      </c>
      <c r="P31" s="66">
        <v>0.169</v>
      </c>
      <c r="Q31" s="49">
        <v>1.59</v>
      </c>
      <c r="R31" s="68"/>
      <c r="S31" s="20">
        <f t="shared" si="0"/>
        <v>1.19</v>
      </c>
    </row>
    <row r="32" spans="1:19" ht="12.75">
      <c r="A32" s="41">
        <v>41367</v>
      </c>
      <c r="B32" s="56">
        <v>0.4076388888888889</v>
      </c>
      <c r="C32" s="42">
        <v>113.9</v>
      </c>
      <c r="D32" s="58">
        <v>4.36</v>
      </c>
      <c r="E32" s="43">
        <v>6.95</v>
      </c>
      <c r="F32" s="60">
        <v>15</v>
      </c>
      <c r="G32" s="42">
        <v>2.5</v>
      </c>
      <c r="H32" s="60">
        <v>1.5</v>
      </c>
      <c r="I32" s="50">
        <v>130</v>
      </c>
      <c r="J32" s="64">
        <v>1.96</v>
      </c>
      <c r="K32" s="48">
        <v>0.02</v>
      </c>
      <c r="L32" s="64">
        <v>0.76</v>
      </c>
      <c r="M32" s="48">
        <v>0.1</v>
      </c>
      <c r="N32" s="58"/>
      <c r="O32" s="48">
        <v>0.093</v>
      </c>
      <c r="P32" s="66">
        <v>0.092</v>
      </c>
      <c r="Q32" s="49">
        <v>1.14</v>
      </c>
      <c r="R32" s="68"/>
      <c r="S32" s="20">
        <f t="shared" si="0"/>
        <v>0.88</v>
      </c>
    </row>
    <row r="33" spans="1:19" ht="12.75">
      <c r="A33" s="41">
        <v>41373</v>
      </c>
      <c r="B33" s="56">
        <v>0.45694444444444443</v>
      </c>
      <c r="C33" s="42">
        <v>108.6</v>
      </c>
      <c r="D33" s="58">
        <v>6.37</v>
      </c>
      <c r="E33" s="43">
        <v>7.12</v>
      </c>
      <c r="F33" s="60">
        <v>13.1</v>
      </c>
      <c r="G33" s="42">
        <v>3</v>
      </c>
      <c r="H33" s="60">
        <v>0.5</v>
      </c>
      <c r="I33" s="50">
        <v>36</v>
      </c>
      <c r="J33" s="64">
        <v>2.61</v>
      </c>
      <c r="K33" s="48">
        <v>0.02</v>
      </c>
      <c r="L33" s="64">
        <v>0.7</v>
      </c>
      <c r="M33" s="48">
        <v>0.1</v>
      </c>
      <c r="N33" s="58"/>
      <c r="O33" s="48">
        <v>0.094</v>
      </c>
      <c r="P33" s="66">
        <v>0.087</v>
      </c>
      <c r="Q33" s="49">
        <v>1.23</v>
      </c>
      <c r="R33" s="68"/>
      <c r="S33" s="20">
        <f t="shared" si="0"/>
        <v>0.82</v>
      </c>
    </row>
    <row r="34" spans="1:19" ht="12.75">
      <c r="A34" s="41">
        <v>41379</v>
      </c>
      <c r="B34" s="56">
        <v>0.48333333333333334</v>
      </c>
      <c r="C34" s="42">
        <v>107.7</v>
      </c>
      <c r="D34" s="58">
        <v>7.13</v>
      </c>
      <c r="E34" s="43">
        <v>6.74</v>
      </c>
      <c r="F34" s="60">
        <v>13.4</v>
      </c>
      <c r="G34" s="42">
        <v>6.5</v>
      </c>
      <c r="H34" s="60">
        <v>3</v>
      </c>
      <c r="I34" s="50">
        <v>64</v>
      </c>
      <c r="J34" s="64">
        <v>1.54</v>
      </c>
      <c r="K34" s="48">
        <v>0.02</v>
      </c>
      <c r="L34" s="64">
        <v>0.73</v>
      </c>
      <c r="M34" s="48">
        <v>0.09</v>
      </c>
      <c r="N34" s="58"/>
      <c r="O34" s="48">
        <v>0.079</v>
      </c>
      <c r="P34" s="66">
        <v>0.084</v>
      </c>
      <c r="Q34" s="49">
        <v>1.07</v>
      </c>
      <c r="R34" s="68"/>
      <c r="S34" s="20">
        <f t="shared" si="0"/>
        <v>0.84</v>
      </c>
    </row>
    <row r="35" spans="1:19" ht="12.75">
      <c r="A35" s="41">
        <v>41395</v>
      </c>
      <c r="B35" s="56">
        <v>0.4465277777777778</v>
      </c>
      <c r="C35" s="43">
        <v>106.9</v>
      </c>
      <c r="D35" s="58">
        <v>6.26</v>
      </c>
      <c r="E35" s="43">
        <v>6.88</v>
      </c>
      <c r="F35" s="58">
        <v>13.3</v>
      </c>
      <c r="G35" s="42">
        <v>2.5</v>
      </c>
      <c r="H35" s="60">
        <v>0.5</v>
      </c>
      <c r="I35" s="50">
        <v>2200</v>
      </c>
      <c r="J35" s="64">
        <v>1.96</v>
      </c>
      <c r="K35" s="48">
        <v>0.01</v>
      </c>
      <c r="L35" s="58">
        <v>0.81</v>
      </c>
      <c r="M35" s="43">
        <v>0.07</v>
      </c>
      <c r="N35" s="58"/>
      <c r="O35" s="48">
        <v>0.089</v>
      </c>
      <c r="P35" s="66">
        <v>0.082</v>
      </c>
      <c r="Q35" s="43">
        <v>1.15</v>
      </c>
      <c r="R35" s="68"/>
      <c r="S35" s="20">
        <f t="shared" si="0"/>
        <v>0.8900000000000001</v>
      </c>
    </row>
    <row r="36" spans="1:19" s="22" customFormat="1" ht="14.25" customHeight="1">
      <c r="A36" s="35" t="s">
        <v>9</v>
      </c>
      <c r="B36" s="57"/>
      <c r="C36" s="44"/>
      <c r="D36" s="57"/>
      <c r="E36" s="51"/>
      <c r="F36" s="61"/>
      <c r="G36" s="44"/>
      <c r="H36" s="61"/>
      <c r="I36" s="45"/>
      <c r="J36" s="63"/>
      <c r="K36" s="47"/>
      <c r="L36" s="63"/>
      <c r="M36" s="47"/>
      <c r="N36" s="57"/>
      <c r="O36" s="47"/>
      <c r="P36" s="67"/>
      <c r="Q36" s="46"/>
      <c r="R36" s="55"/>
      <c r="S36" s="20"/>
    </row>
    <row r="37" spans="1:19" ht="12.75">
      <c r="A37" s="41">
        <v>41262</v>
      </c>
      <c r="B37" s="56">
        <v>0.43402777777777773</v>
      </c>
      <c r="C37" s="42">
        <v>121.1</v>
      </c>
      <c r="D37" s="58">
        <v>3.43</v>
      </c>
      <c r="E37" s="43">
        <v>7.08</v>
      </c>
      <c r="F37" s="60">
        <v>16.2</v>
      </c>
      <c r="G37" s="42">
        <v>2</v>
      </c>
      <c r="H37" s="60">
        <v>0.5</v>
      </c>
      <c r="I37" s="50">
        <v>120</v>
      </c>
      <c r="J37" s="64">
        <v>1.24</v>
      </c>
      <c r="K37" s="48">
        <v>0.005</v>
      </c>
      <c r="L37" s="64">
        <v>0.56</v>
      </c>
      <c r="M37" s="48">
        <v>0.005</v>
      </c>
      <c r="N37" s="58"/>
      <c r="O37" s="48">
        <v>0.061</v>
      </c>
      <c r="P37" s="66">
        <v>0.055</v>
      </c>
      <c r="Q37" s="49">
        <v>0.85</v>
      </c>
      <c r="R37" s="68"/>
      <c r="S37" s="20">
        <f t="shared" si="0"/>
        <v>0.5700000000000001</v>
      </c>
    </row>
    <row r="38" spans="1:19" ht="12.75">
      <c r="A38" s="41">
        <v>41305</v>
      </c>
      <c r="B38" s="56">
        <v>0.6437499999999999</v>
      </c>
      <c r="C38" s="42">
        <v>127.6</v>
      </c>
      <c r="D38" s="58">
        <v>3.83</v>
      </c>
      <c r="E38" s="43">
        <v>7.33</v>
      </c>
      <c r="F38" s="60">
        <v>18.4</v>
      </c>
      <c r="G38" s="42">
        <v>3</v>
      </c>
      <c r="H38" s="60">
        <v>0.5</v>
      </c>
      <c r="I38" s="50">
        <v>84</v>
      </c>
      <c r="J38" s="64">
        <v>1.14</v>
      </c>
      <c r="K38" s="48">
        <v>0.005</v>
      </c>
      <c r="L38" s="64">
        <v>0.17</v>
      </c>
      <c r="M38" s="48">
        <v>0.005</v>
      </c>
      <c r="N38" s="58"/>
      <c r="O38" s="48">
        <v>0.071</v>
      </c>
      <c r="P38" s="66">
        <v>0.048</v>
      </c>
      <c r="Q38" s="49">
        <v>0.64</v>
      </c>
      <c r="R38" s="68"/>
      <c r="S38" s="20">
        <f t="shared" si="0"/>
        <v>0.18000000000000002</v>
      </c>
    </row>
    <row r="39" spans="1:19" ht="12.75">
      <c r="A39" s="41">
        <v>41326</v>
      </c>
      <c r="B39" s="56">
        <v>0.6118055555555556</v>
      </c>
      <c r="C39" s="42">
        <v>126.3</v>
      </c>
      <c r="D39" s="58">
        <v>4.25</v>
      </c>
      <c r="E39" s="43">
        <v>6.88</v>
      </c>
      <c r="F39" s="60">
        <v>17.4</v>
      </c>
      <c r="G39" s="42">
        <v>2.5</v>
      </c>
      <c r="H39" s="60">
        <v>0.5</v>
      </c>
      <c r="I39" s="50">
        <v>76</v>
      </c>
      <c r="J39" s="64">
        <v>1.21</v>
      </c>
      <c r="K39" s="48">
        <v>0.005</v>
      </c>
      <c r="L39" s="64">
        <v>0.57</v>
      </c>
      <c r="M39" s="48">
        <v>0.005</v>
      </c>
      <c r="N39" s="58"/>
      <c r="O39" s="48">
        <v>0.059</v>
      </c>
      <c r="P39" s="66">
        <v>0.042</v>
      </c>
      <c r="Q39" s="49">
        <v>0.63</v>
      </c>
      <c r="R39" s="68"/>
      <c r="S39" s="20">
        <f t="shared" si="0"/>
        <v>0.58</v>
      </c>
    </row>
    <row r="40" spans="1:19" ht="12.75">
      <c r="A40" s="41">
        <v>41337</v>
      </c>
      <c r="B40" s="56">
        <v>0.5409722222222222</v>
      </c>
      <c r="C40" s="42">
        <v>117</v>
      </c>
      <c r="D40" s="58">
        <v>4.3</v>
      </c>
      <c r="E40" s="43">
        <v>7.2</v>
      </c>
      <c r="F40" s="60">
        <v>15.3</v>
      </c>
      <c r="G40" s="42">
        <v>2.5</v>
      </c>
      <c r="H40" s="60">
        <v>0.5</v>
      </c>
      <c r="I40" s="50">
        <v>110</v>
      </c>
      <c r="J40" s="64">
        <v>1.78</v>
      </c>
      <c r="K40" s="48">
        <v>0.005</v>
      </c>
      <c r="L40" s="64">
        <v>0.37</v>
      </c>
      <c r="M40" s="48">
        <v>0.02</v>
      </c>
      <c r="N40" s="58"/>
      <c r="O40" s="48">
        <v>0.083</v>
      </c>
      <c r="P40" s="66">
        <v>0.077</v>
      </c>
      <c r="Q40" s="49">
        <v>0.87</v>
      </c>
      <c r="R40" s="68"/>
      <c r="S40" s="20">
        <f t="shared" si="0"/>
        <v>0.395</v>
      </c>
    </row>
    <row r="41" spans="1:19" ht="12.75">
      <c r="A41" s="41">
        <v>41354</v>
      </c>
      <c r="B41" s="56">
        <v>0.4576388888888889</v>
      </c>
      <c r="C41" s="42">
        <v>126.7</v>
      </c>
      <c r="D41" s="58">
        <v>5.08</v>
      </c>
      <c r="E41" s="43">
        <v>6.81</v>
      </c>
      <c r="F41" s="60">
        <v>13.1</v>
      </c>
      <c r="G41" s="42">
        <v>2.5</v>
      </c>
      <c r="H41" s="60">
        <v>0.5</v>
      </c>
      <c r="I41" s="50">
        <v>64</v>
      </c>
      <c r="J41" s="64">
        <v>1.34</v>
      </c>
      <c r="K41" s="48">
        <v>0.03</v>
      </c>
      <c r="L41" s="64">
        <v>0.91</v>
      </c>
      <c r="M41" s="48">
        <v>0.13</v>
      </c>
      <c r="N41" s="58"/>
      <c r="O41" s="48">
        <v>0.156</v>
      </c>
      <c r="P41" s="66">
        <v>0.144</v>
      </c>
      <c r="Q41" s="49">
        <v>1.44</v>
      </c>
      <c r="R41" s="68"/>
      <c r="S41" s="20">
        <f t="shared" si="0"/>
        <v>1.07</v>
      </c>
    </row>
    <row r="42" spans="1:19" ht="12.75">
      <c r="A42" s="41">
        <v>41367</v>
      </c>
      <c r="B42" s="56">
        <v>0.41805555555555557</v>
      </c>
      <c r="C42" s="42">
        <v>114.3</v>
      </c>
      <c r="D42" s="58">
        <v>3.68</v>
      </c>
      <c r="E42" s="43">
        <v>7.07</v>
      </c>
      <c r="F42" s="60">
        <v>15.2</v>
      </c>
      <c r="G42" s="42">
        <v>2.5</v>
      </c>
      <c r="H42" s="60">
        <v>1.5</v>
      </c>
      <c r="I42" s="50">
        <v>64</v>
      </c>
      <c r="J42" s="64">
        <v>1.16</v>
      </c>
      <c r="K42" s="48">
        <v>0.01</v>
      </c>
      <c r="L42" s="64">
        <v>0.81</v>
      </c>
      <c r="M42" s="48">
        <v>0.04</v>
      </c>
      <c r="N42" s="58"/>
      <c r="O42" s="48">
        <v>0.091</v>
      </c>
      <c r="P42" s="66">
        <v>0.088</v>
      </c>
      <c r="Q42" s="49">
        <v>1.08</v>
      </c>
      <c r="R42" s="68"/>
      <c r="S42" s="20">
        <f t="shared" si="0"/>
        <v>0.8600000000000001</v>
      </c>
    </row>
    <row r="43" spans="1:19" ht="12.75">
      <c r="A43" s="41">
        <v>41373</v>
      </c>
      <c r="B43" s="56">
        <v>0.46319444444444446</v>
      </c>
      <c r="C43" s="42">
        <v>106.4</v>
      </c>
      <c r="D43" s="58">
        <v>5.38</v>
      </c>
      <c r="E43" s="43">
        <v>7.01</v>
      </c>
      <c r="F43" s="60">
        <v>12.7</v>
      </c>
      <c r="G43" s="42">
        <v>3</v>
      </c>
      <c r="H43" s="60">
        <v>0.5</v>
      </c>
      <c r="I43" s="50">
        <v>50</v>
      </c>
      <c r="J43" s="64">
        <v>1.31</v>
      </c>
      <c r="K43" s="48">
        <v>0.005</v>
      </c>
      <c r="L43" s="64">
        <v>0.69</v>
      </c>
      <c r="M43" s="48">
        <v>0.07</v>
      </c>
      <c r="N43" s="58"/>
      <c r="O43" s="48">
        <v>0.087</v>
      </c>
      <c r="P43" s="66">
        <v>0.084</v>
      </c>
      <c r="Q43" s="49">
        <v>1.09</v>
      </c>
      <c r="R43" s="68"/>
      <c r="S43" s="20">
        <f t="shared" si="0"/>
        <v>0.765</v>
      </c>
    </row>
    <row r="44" spans="1:19" ht="12.75">
      <c r="A44" s="41">
        <v>41379</v>
      </c>
      <c r="B44" s="56">
        <v>0.4930555555555556</v>
      </c>
      <c r="C44" s="42">
        <v>107</v>
      </c>
      <c r="D44" s="58">
        <v>5.63</v>
      </c>
      <c r="E44" s="43">
        <v>6.72</v>
      </c>
      <c r="F44" s="60">
        <v>13.2</v>
      </c>
      <c r="G44" s="42">
        <v>6.5</v>
      </c>
      <c r="H44" s="60">
        <v>3</v>
      </c>
      <c r="I44" s="50">
        <v>88</v>
      </c>
      <c r="J44" s="64">
        <v>1.29</v>
      </c>
      <c r="K44" s="48">
        <v>0.005</v>
      </c>
      <c r="L44" s="64">
        <v>0.77</v>
      </c>
      <c r="M44" s="48">
        <v>0.04</v>
      </c>
      <c r="N44" s="58"/>
      <c r="O44" s="48">
        <v>0.062</v>
      </c>
      <c r="P44" s="66">
        <v>0.075</v>
      </c>
      <c r="Q44" s="49">
        <v>1.03</v>
      </c>
      <c r="R44" s="68"/>
      <c r="S44" s="20">
        <f t="shared" si="0"/>
        <v>0.8150000000000001</v>
      </c>
    </row>
    <row r="45" spans="1:19" ht="12.75">
      <c r="A45" s="41">
        <v>41395</v>
      </c>
      <c r="B45" s="56">
        <v>0.4548611111111111</v>
      </c>
      <c r="C45" s="43">
        <v>107.5</v>
      </c>
      <c r="D45" s="58">
        <v>5.05</v>
      </c>
      <c r="E45" s="43">
        <v>6.89</v>
      </c>
      <c r="F45" s="58">
        <v>13.4</v>
      </c>
      <c r="G45" s="42">
        <v>2.5</v>
      </c>
      <c r="H45" s="60">
        <v>0.5</v>
      </c>
      <c r="I45" s="50">
        <v>68</v>
      </c>
      <c r="J45" s="64">
        <v>1.24</v>
      </c>
      <c r="K45" s="48">
        <v>0.005</v>
      </c>
      <c r="L45" s="58">
        <v>0.82</v>
      </c>
      <c r="M45" s="43">
        <v>0.04</v>
      </c>
      <c r="N45" s="58"/>
      <c r="O45" s="48">
        <v>0.082</v>
      </c>
      <c r="P45" s="66">
        <v>0.077</v>
      </c>
      <c r="Q45" s="43">
        <v>1.09</v>
      </c>
      <c r="R45" s="68"/>
      <c r="S45" s="20">
        <f t="shared" si="0"/>
        <v>0.865</v>
      </c>
    </row>
    <row r="47" spans="1:2" ht="12.75">
      <c r="A47" s="23"/>
      <c r="B47" s="24"/>
    </row>
    <row r="48" spans="1:17" ht="12.75">
      <c r="A48" s="23"/>
      <c r="B48" s="24"/>
      <c r="C48" s="26"/>
      <c r="F48" s="26"/>
      <c r="L48" s="26"/>
      <c r="M48" s="26"/>
      <c r="Q48" s="26"/>
    </row>
    <row r="49" spans="1:17" ht="12.75">
      <c r="A49" s="23"/>
      <c r="B49" s="24"/>
      <c r="C49" s="26"/>
      <c r="F49" s="26"/>
      <c r="L49" s="26"/>
      <c r="M49" s="26"/>
      <c r="Q49" s="26"/>
    </row>
    <row r="50" spans="1:17" ht="12.75">
      <c r="A50" s="23"/>
      <c r="B50" s="24"/>
      <c r="C50" s="26"/>
      <c r="F50" s="26"/>
      <c r="L50" s="26"/>
      <c r="M50" s="26"/>
      <c r="Q50" s="26"/>
    </row>
    <row r="51" spans="1:17" ht="12.75">
      <c r="A51" s="23"/>
      <c r="B51" s="24"/>
      <c r="C51" s="26"/>
      <c r="F51" s="26"/>
      <c r="L51" s="26"/>
      <c r="M51" s="26"/>
      <c r="Q51" s="26"/>
    </row>
    <row r="52" spans="1:17" ht="12.75">
      <c r="A52" s="23"/>
      <c r="B52" s="24"/>
      <c r="C52" s="26"/>
      <c r="F52" s="26"/>
      <c r="L52" s="26"/>
      <c r="M52" s="26"/>
      <c r="Q52" s="26"/>
    </row>
  </sheetData>
  <sheetProtection/>
  <mergeCells count="1">
    <mergeCell ref="A2:A3"/>
  </mergeCells>
  <conditionalFormatting sqref="S7:S45">
    <cfRule type="cellIs" priority="1" dxfId="0" operator="greaterThanOrEqual" stopIfTrue="1">
      <formula>$S$2</formula>
    </cfRule>
    <cfRule type="cellIs" priority="9" dxfId="0" operator="greaterThanOrEqual" stopIfTrue="1">
      <formula>$S$2</formula>
    </cfRule>
  </conditionalFormatting>
  <conditionalFormatting sqref="E7:E8 E10:E15 E17:E25 E27:E35 E37:E45">
    <cfRule type="cellIs" priority="8" dxfId="0" operator="notBetween" stopIfTrue="1">
      <formula>$E$2</formula>
      <formula>$E$3</formula>
    </cfRule>
  </conditionalFormatting>
  <conditionalFormatting sqref="I7:I45">
    <cfRule type="cellIs" priority="7" dxfId="2" operator="greaterThanOrEqual" stopIfTrue="1">
      <formula>$I$5</formula>
    </cfRule>
  </conditionalFormatting>
  <conditionalFormatting sqref="J7:J45">
    <cfRule type="cellIs" priority="6" dxfId="0" operator="greaterThanOrEqual" stopIfTrue="1">
      <formula>$J$2</formula>
    </cfRule>
  </conditionalFormatting>
  <conditionalFormatting sqref="M7:M45">
    <cfRule type="cellIs" priority="5" dxfId="0" operator="greaterThanOrEqual" stopIfTrue="1">
      <formula>$M$2</formula>
    </cfRule>
  </conditionalFormatting>
  <conditionalFormatting sqref="P7:P45">
    <cfRule type="cellIs" priority="3" dxfId="2" operator="greaterThanOrEqual" stopIfTrue="1">
      <formula>$P$4</formula>
    </cfRule>
    <cfRule type="cellIs" priority="4" dxfId="0" operator="greaterThanOrEqual" stopIfTrue="1">
      <formula>$P$2</formula>
    </cfRule>
  </conditionalFormatting>
  <conditionalFormatting sqref="Q7:Q45">
    <cfRule type="cellIs" priority="2" dxfId="0" operator="greaterThanOrEqual" stopIfTrue="1">
      <formula>$Q$2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Wairarapa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</dc:creator>
  <cp:keywords/>
  <dc:description/>
  <cp:lastModifiedBy>Jo</cp:lastModifiedBy>
  <cp:lastPrinted>2014-03-06T21:12:30Z</cp:lastPrinted>
  <dcterms:created xsi:type="dcterms:W3CDTF">2010-12-09T00:09:32Z</dcterms:created>
  <dcterms:modified xsi:type="dcterms:W3CDTF">2014-03-06T21:12:34Z</dcterms:modified>
  <cp:category/>
  <cp:version/>
  <cp:contentType/>
  <cp:contentStatus/>
</cp:coreProperties>
</file>